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4.3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6" i="1"/>
  <c r="M36"/>
  <c r="L36"/>
  <c r="J36"/>
  <c r="P36"/>
  <c r="Q36"/>
  <c r="R36"/>
  <c r="H36"/>
  <c r="R22"/>
  <c r="Q22"/>
  <c r="P22"/>
  <c r="O22"/>
  <c r="N22"/>
  <c r="M22"/>
  <c r="L22"/>
  <c r="K22"/>
  <c r="I22"/>
  <c r="H22"/>
  <c r="C36"/>
  <c r="D36" s="1"/>
  <c r="B36"/>
  <c r="R35"/>
  <c r="R31"/>
  <c r="R32"/>
  <c r="R33"/>
  <c r="R34"/>
  <c r="H35"/>
  <c r="I35"/>
  <c r="J35"/>
  <c r="L35"/>
  <c r="N35"/>
  <c r="O35"/>
  <c r="P35"/>
  <c r="Q35"/>
  <c r="K31"/>
  <c r="K35" s="1"/>
  <c r="K32"/>
  <c r="K34"/>
  <c r="B35"/>
  <c r="C35"/>
  <c r="D31"/>
  <c r="D32"/>
  <c r="D33"/>
  <c r="D34"/>
  <c r="D35"/>
  <c r="B29"/>
  <c r="C29"/>
  <c r="D29"/>
  <c r="E29"/>
  <c r="F29"/>
  <c r="H29"/>
  <c r="I29"/>
  <c r="J29"/>
  <c r="K29"/>
  <c r="L29"/>
  <c r="M29"/>
  <c r="N29"/>
  <c r="O29"/>
  <c r="P29"/>
  <c r="Q29"/>
  <c r="R29"/>
  <c r="R28"/>
  <c r="R27"/>
  <c r="R26"/>
  <c r="R25"/>
  <c r="R24"/>
  <c r="N24"/>
  <c r="N27"/>
  <c r="N28"/>
  <c r="K24"/>
  <c r="K25"/>
  <c r="K26"/>
  <c r="K27"/>
  <c r="K28"/>
  <c r="G24"/>
  <c r="G26"/>
  <c r="G27"/>
  <c r="G28"/>
  <c r="D24"/>
  <c r="D25"/>
  <c r="D26"/>
  <c r="D27"/>
  <c r="D28"/>
  <c r="E22"/>
  <c r="F22"/>
  <c r="F36" s="1"/>
  <c r="G22"/>
  <c r="J22"/>
  <c r="B22"/>
  <c r="C22"/>
  <c r="D22"/>
  <c r="D17"/>
  <c r="D18"/>
  <c r="D19"/>
  <c r="D20"/>
  <c r="D21"/>
  <c r="B15"/>
  <c r="C15"/>
  <c r="D15"/>
  <c r="E15"/>
  <c r="E36" s="1"/>
  <c r="G15"/>
  <c r="H15"/>
  <c r="I15"/>
  <c r="K15"/>
  <c r="L15"/>
  <c r="N15"/>
  <c r="O15"/>
  <c r="P15"/>
  <c r="Q15"/>
  <c r="R15"/>
  <c r="R10"/>
  <c r="O10"/>
  <c r="O36" s="1"/>
  <c r="P10"/>
  <c r="Q10"/>
  <c r="H10"/>
  <c r="I10"/>
  <c r="B10"/>
  <c r="C10"/>
  <c r="D10"/>
  <c r="K36" l="1"/>
  <c r="I36"/>
  <c r="G29"/>
  <c r="G36" s="1"/>
</calcChain>
</file>

<file path=xl/sharedStrings.xml><?xml version="1.0" encoding="utf-8"?>
<sst xmlns="http://schemas.openxmlformats.org/spreadsheetml/2006/main" count="174" uniqueCount="43">
  <si>
    <t>Position Category</t>
  </si>
  <si>
    <t>Regular</t>
  </si>
  <si>
    <t>Total Regular</t>
  </si>
  <si>
    <t>Contract</t>
  </si>
  <si>
    <t>Total Contract</t>
  </si>
  <si>
    <t>Total Male</t>
  </si>
  <si>
    <t>Total Female</t>
  </si>
  <si>
    <t>Grand Total</t>
  </si>
  <si>
    <t xml:space="preserve"> Bhutanese</t>
  </si>
  <si>
    <t>Non-Bhutanese</t>
  </si>
  <si>
    <t>Male</t>
  </si>
  <si>
    <t>Female</t>
  </si>
  <si>
    <t>Total</t>
  </si>
  <si>
    <t>Executive Position Category</t>
  </si>
  <si>
    <r>
      <t xml:space="preserve">Constitutional Offices </t>
    </r>
    <r>
      <rPr>
        <vertAlign val="superscript"/>
        <sz val="10"/>
        <color rgb="FF000000"/>
        <rFont val="Sylfaen"/>
        <family val="1"/>
      </rPr>
      <t>1</t>
    </r>
  </si>
  <si>
    <t>EX1</t>
  </si>
  <si>
    <t>EX2</t>
  </si>
  <si>
    <t>EX3</t>
  </si>
  <si>
    <t>Specialist Position Category</t>
  </si>
  <si>
    <t>ES1</t>
  </si>
  <si>
    <t>ES2</t>
  </si>
  <si>
    <t>ES3</t>
  </si>
  <si>
    <t>Professional &amp; Management Position Category</t>
  </si>
  <si>
    <t>P1</t>
  </si>
  <si>
    <t>P2</t>
  </si>
  <si>
    <t>P3</t>
  </si>
  <si>
    <t>P4</t>
  </si>
  <si>
    <t>P5</t>
  </si>
  <si>
    <t>Supervisory &amp; Support Position Category</t>
  </si>
  <si>
    <t>S1</t>
  </si>
  <si>
    <t>S2</t>
  </si>
  <si>
    <t>S3</t>
  </si>
  <si>
    <t>S4</t>
  </si>
  <si>
    <t>S5</t>
  </si>
  <si>
    <t>Operational Position Category</t>
  </si>
  <si>
    <t>O1</t>
  </si>
  <si>
    <t>O2</t>
  </si>
  <si>
    <t>O3</t>
  </si>
  <si>
    <t>O4</t>
  </si>
  <si>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 Eminent members of the Parliament &amp; Attorney General are summed up with Executive Position Category.</t>
    </r>
  </si>
  <si>
    <t>Table 4.3: Employment in Civil Servants by Type, Position Category &amp; Sex, Bhutan, 2015</t>
  </si>
  <si>
    <t>Source: Civil Service Statistics, December 2015, RCSC.</t>
  </si>
  <si>
    <t>…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</si>
</sst>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11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11" xfId="0" applyNumberFormat="1" applyFont="1" applyFill="1" applyBorder="1" applyAlignment="1">
      <alignment horizontal="right" vertical="top"/>
    </xf>
    <xf numFmtId="3" fontId="2" fillId="0" borderId="7" xfId="0" applyNumberFormat="1" applyFont="1" applyFill="1" applyBorder="1" applyAlignment="1">
      <alignment horizontal="right" vertical="top"/>
    </xf>
    <xf numFmtId="3" fontId="2" fillId="0" borderId="8" xfId="0" applyNumberFormat="1" applyFont="1" applyFill="1" applyBorder="1" applyAlignment="1">
      <alignment horizontal="right" vertical="top"/>
    </xf>
    <xf numFmtId="3" fontId="2" fillId="0" borderId="9" xfId="0" applyNumberFormat="1" applyFont="1" applyFill="1" applyBorder="1" applyAlignment="1">
      <alignment horizontal="right" vertical="top"/>
    </xf>
    <xf numFmtId="3" fontId="1" fillId="0" borderId="12" xfId="0" applyNumberFormat="1" applyFont="1" applyFill="1" applyBorder="1" applyAlignment="1">
      <alignment horizontal="right" vertical="top"/>
    </xf>
    <xf numFmtId="3" fontId="1" fillId="0" borderId="13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0" fontId="1" fillId="0" borderId="16" xfId="0" applyFont="1" applyFill="1" applyBorder="1" applyAlignment="1">
      <alignment horizontal="left" vertical="top"/>
    </xf>
    <xf numFmtId="0" fontId="1" fillId="0" borderId="17" xfId="0" applyFont="1" applyFill="1" applyBorder="1" applyAlignment="1">
      <alignment horizontal="left" vertical="top"/>
    </xf>
    <xf numFmtId="3" fontId="1" fillId="0" borderId="17" xfId="0" applyNumberFormat="1" applyFont="1" applyFill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top"/>
    </xf>
    <xf numFmtId="0" fontId="2" fillId="0" borderId="16" xfId="0" applyFont="1" applyFill="1" applyBorder="1" applyAlignment="1">
      <alignment horizontal="left" vertical="top" indent="1"/>
    </xf>
    <xf numFmtId="0" fontId="1" fillId="0" borderId="16" xfId="0" applyFont="1" applyFill="1" applyBorder="1" applyAlignment="1">
      <alignment horizontal="left" vertical="top" indent="1"/>
    </xf>
    <xf numFmtId="3" fontId="2" fillId="0" borderId="15" xfId="0" applyNumberFormat="1" applyFont="1" applyFill="1" applyBorder="1" applyAlignment="1">
      <alignment horizontal="right" vertical="top"/>
    </xf>
    <xf numFmtId="3" fontId="2" fillId="0" borderId="16" xfId="0" applyNumberFormat="1" applyFont="1" applyFill="1" applyBorder="1" applyAlignment="1">
      <alignment horizontal="right" vertical="top"/>
    </xf>
    <xf numFmtId="3" fontId="1" fillId="0" borderId="16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S40"/>
  <sheetViews>
    <sheetView tabSelected="1" workbookViewId="0">
      <pane xSplit="1" ySplit="4" topLeftCell="G14" activePane="bottomRight" state="frozen"/>
      <selection pane="topRight" activeCell="B1" sqref="B1"/>
      <selection pane="bottomLeft" activeCell="A5" sqref="A5"/>
      <selection pane="bottomRight" activeCell="N37" sqref="N37"/>
    </sheetView>
  </sheetViews>
  <sheetFormatPr defaultRowHeight="15"/>
  <cols>
    <col min="1" max="1" width="36" style="2" customWidth="1"/>
    <col min="2" max="2" width="7.28515625" style="3" bestFit="1" customWidth="1"/>
    <col min="3" max="3" width="6.85546875" style="3" customWidth="1"/>
    <col min="4" max="4" width="7.28515625" style="3" bestFit="1" customWidth="1"/>
    <col min="5" max="7" width="6.85546875" style="3" customWidth="1"/>
    <col min="8" max="8" width="13.28515625" style="3" bestFit="1" customWidth="1"/>
    <col min="9" max="9" width="6.85546875" style="3" customWidth="1"/>
    <col min="10" max="10" width="10.7109375" style="3" customWidth="1"/>
    <col min="11" max="11" width="6.85546875" style="3" customWidth="1"/>
    <col min="12" max="12" width="9.5703125" style="3" customWidth="1"/>
    <col min="13" max="13" width="9.42578125" style="3" customWidth="1"/>
    <col min="14" max="14" width="10.140625" style="3" customWidth="1"/>
    <col min="15" max="15" width="8.7109375" style="3" customWidth="1"/>
    <col min="16" max="16" width="10.85546875" style="3" bestFit="1" customWidth="1"/>
    <col min="17" max="17" width="7.7109375" style="3" customWidth="1"/>
    <col min="18" max="18" width="11.85546875" style="3" bestFit="1" customWidth="1"/>
    <col min="19" max="16384" width="9.140625" style="2"/>
  </cols>
  <sheetData>
    <row r="1" spans="1:18" s="1" customFormat="1">
      <c r="A1" s="4" t="s">
        <v>40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6"/>
    </row>
    <row r="2" spans="1:18" s="1" customFormat="1">
      <c r="A2" s="34" t="s">
        <v>0</v>
      </c>
      <c r="B2" s="34" t="s">
        <v>1</v>
      </c>
      <c r="C2" s="34"/>
      <c r="D2" s="34"/>
      <c r="E2" s="34"/>
      <c r="F2" s="34"/>
      <c r="G2" s="34"/>
      <c r="H2" s="33" t="s">
        <v>2</v>
      </c>
      <c r="I2" s="34" t="s">
        <v>3</v>
      </c>
      <c r="J2" s="34"/>
      <c r="K2" s="34"/>
      <c r="L2" s="34"/>
      <c r="M2" s="34"/>
      <c r="N2" s="34"/>
      <c r="O2" s="33" t="s">
        <v>4</v>
      </c>
      <c r="P2" s="33" t="s">
        <v>5</v>
      </c>
      <c r="Q2" s="33" t="s">
        <v>6</v>
      </c>
      <c r="R2" s="33" t="s">
        <v>7</v>
      </c>
    </row>
    <row r="3" spans="1:18" s="1" customFormat="1">
      <c r="A3" s="36"/>
      <c r="B3" s="34" t="s">
        <v>8</v>
      </c>
      <c r="C3" s="34"/>
      <c r="D3" s="34"/>
      <c r="E3" s="35" t="s">
        <v>9</v>
      </c>
      <c r="F3" s="34"/>
      <c r="G3" s="34"/>
      <c r="H3" s="33"/>
      <c r="I3" s="34" t="s">
        <v>8</v>
      </c>
      <c r="J3" s="34"/>
      <c r="K3" s="34"/>
      <c r="L3" s="34" t="s">
        <v>9</v>
      </c>
      <c r="M3" s="34"/>
      <c r="N3" s="34"/>
      <c r="O3" s="33"/>
      <c r="P3" s="33"/>
      <c r="Q3" s="33"/>
      <c r="R3" s="33"/>
    </row>
    <row r="4" spans="1:18" s="1" customFormat="1">
      <c r="A4" s="36"/>
      <c r="B4" s="7" t="s">
        <v>10</v>
      </c>
      <c r="C4" s="7" t="s">
        <v>11</v>
      </c>
      <c r="D4" s="25" t="s">
        <v>12</v>
      </c>
      <c r="E4" s="26" t="s">
        <v>10</v>
      </c>
      <c r="F4" s="25" t="s">
        <v>11</v>
      </c>
      <c r="G4" s="25" t="s">
        <v>12</v>
      </c>
      <c r="H4" s="33"/>
      <c r="I4" s="7" t="s">
        <v>10</v>
      </c>
      <c r="J4" s="7" t="s">
        <v>11</v>
      </c>
      <c r="K4" s="7" t="s">
        <v>12</v>
      </c>
      <c r="L4" s="7" t="s">
        <v>10</v>
      </c>
      <c r="M4" s="7" t="s">
        <v>11</v>
      </c>
      <c r="N4" s="7" t="s">
        <v>12</v>
      </c>
      <c r="O4" s="33"/>
      <c r="P4" s="33"/>
      <c r="Q4" s="33"/>
      <c r="R4" s="33"/>
    </row>
    <row r="5" spans="1:18">
      <c r="A5" s="27" t="s">
        <v>13</v>
      </c>
      <c r="B5" s="8"/>
      <c r="C5" s="9"/>
      <c r="D5" s="10"/>
      <c r="E5" s="9"/>
      <c r="F5" s="9"/>
      <c r="G5" s="16"/>
      <c r="H5" s="15"/>
      <c r="I5" s="14"/>
      <c r="J5" s="14"/>
      <c r="K5" s="14"/>
      <c r="L5" s="30"/>
      <c r="M5" s="30"/>
      <c r="N5" s="16"/>
      <c r="O5" s="14"/>
      <c r="P5" s="14"/>
      <c r="Q5" s="14"/>
      <c r="R5" s="16"/>
    </row>
    <row r="6" spans="1:18" ht="15.75">
      <c r="A6" s="28" t="s">
        <v>14</v>
      </c>
      <c r="B6" s="8">
        <v>3</v>
      </c>
      <c r="C6" s="9">
        <v>2</v>
      </c>
      <c r="D6" s="10">
        <v>5</v>
      </c>
      <c r="E6" s="9" t="s">
        <v>42</v>
      </c>
      <c r="F6" s="9" t="s">
        <v>42</v>
      </c>
      <c r="G6" s="10" t="s">
        <v>42</v>
      </c>
      <c r="H6" s="9">
        <v>5</v>
      </c>
      <c r="I6" s="8" t="s">
        <v>42</v>
      </c>
      <c r="J6" s="8" t="s">
        <v>42</v>
      </c>
      <c r="K6" s="8" t="s">
        <v>42</v>
      </c>
      <c r="L6" s="8" t="s">
        <v>42</v>
      </c>
      <c r="M6" s="8" t="s">
        <v>42</v>
      </c>
      <c r="N6" s="8" t="s">
        <v>42</v>
      </c>
      <c r="O6" s="8" t="s">
        <v>42</v>
      </c>
      <c r="P6" s="8">
        <v>3</v>
      </c>
      <c r="Q6" s="8">
        <v>2</v>
      </c>
      <c r="R6" s="10">
        <v>5</v>
      </c>
    </row>
    <row r="7" spans="1:18">
      <c r="A7" s="28" t="s">
        <v>15</v>
      </c>
      <c r="B7" s="8">
        <v>27</v>
      </c>
      <c r="C7" s="9">
        <v>1</v>
      </c>
      <c r="D7" s="10">
        <v>28</v>
      </c>
      <c r="E7" s="9" t="s">
        <v>42</v>
      </c>
      <c r="F7" s="9" t="s">
        <v>42</v>
      </c>
      <c r="G7" s="10" t="s">
        <v>42</v>
      </c>
      <c r="H7" s="9">
        <v>28</v>
      </c>
      <c r="I7" s="8" t="s">
        <v>42</v>
      </c>
      <c r="J7" s="8" t="s">
        <v>42</v>
      </c>
      <c r="K7" s="8" t="s">
        <v>42</v>
      </c>
      <c r="L7" s="8" t="s">
        <v>42</v>
      </c>
      <c r="M7" s="8" t="s">
        <v>42</v>
      </c>
      <c r="N7" s="8" t="s">
        <v>42</v>
      </c>
      <c r="O7" s="8" t="s">
        <v>42</v>
      </c>
      <c r="P7" s="8">
        <v>27</v>
      </c>
      <c r="Q7" s="8">
        <v>1</v>
      </c>
      <c r="R7" s="10">
        <v>28</v>
      </c>
    </row>
    <row r="8" spans="1:18">
      <c r="A8" s="28" t="s">
        <v>16</v>
      </c>
      <c r="B8" s="8">
        <v>46</v>
      </c>
      <c r="C8" s="9">
        <v>2</v>
      </c>
      <c r="D8" s="10">
        <v>48</v>
      </c>
      <c r="E8" s="9" t="s">
        <v>42</v>
      </c>
      <c r="F8" s="9" t="s">
        <v>42</v>
      </c>
      <c r="G8" s="10" t="s">
        <v>42</v>
      </c>
      <c r="H8" s="9">
        <v>48</v>
      </c>
      <c r="I8" s="8">
        <v>2</v>
      </c>
      <c r="J8" s="8" t="s">
        <v>42</v>
      </c>
      <c r="K8" s="8">
        <v>2</v>
      </c>
      <c r="L8" s="8" t="s">
        <v>42</v>
      </c>
      <c r="M8" s="8" t="s">
        <v>42</v>
      </c>
      <c r="N8" s="8" t="s">
        <v>42</v>
      </c>
      <c r="O8" s="8">
        <v>2</v>
      </c>
      <c r="P8" s="8">
        <v>48</v>
      </c>
      <c r="Q8" s="8">
        <v>2</v>
      </c>
      <c r="R8" s="10">
        <v>50</v>
      </c>
    </row>
    <row r="9" spans="1:18">
      <c r="A9" s="28" t="s">
        <v>17</v>
      </c>
      <c r="B9" s="8">
        <v>55</v>
      </c>
      <c r="C9" s="9">
        <v>7</v>
      </c>
      <c r="D9" s="10">
        <v>62</v>
      </c>
      <c r="E9" s="9" t="s">
        <v>42</v>
      </c>
      <c r="F9" s="9" t="s">
        <v>42</v>
      </c>
      <c r="G9" s="10" t="s">
        <v>42</v>
      </c>
      <c r="H9" s="9">
        <v>62</v>
      </c>
      <c r="I9" s="8">
        <v>2</v>
      </c>
      <c r="J9" s="8" t="s">
        <v>42</v>
      </c>
      <c r="K9" s="8">
        <v>2</v>
      </c>
      <c r="L9" s="8" t="s">
        <v>42</v>
      </c>
      <c r="M9" s="8" t="s">
        <v>42</v>
      </c>
      <c r="N9" s="8" t="s">
        <v>42</v>
      </c>
      <c r="O9" s="8">
        <v>2</v>
      </c>
      <c r="P9" s="8">
        <v>57</v>
      </c>
      <c r="Q9" s="8">
        <v>7</v>
      </c>
      <c r="R9" s="10">
        <v>64</v>
      </c>
    </row>
    <row r="10" spans="1:18" s="1" customFormat="1">
      <c r="A10" s="29" t="s">
        <v>12</v>
      </c>
      <c r="B10" s="11">
        <f>SUM(B6:B9)</f>
        <v>131</v>
      </c>
      <c r="C10" s="12">
        <f>SUM(C6:C9)</f>
        <v>12</v>
      </c>
      <c r="D10" s="13">
        <f>SUM(D6:D9)</f>
        <v>143</v>
      </c>
      <c r="E10" s="9" t="s">
        <v>42</v>
      </c>
      <c r="F10" s="9" t="s">
        <v>42</v>
      </c>
      <c r="G10" s="10" t="s">
        <v>42</v>
      </c>
      <c r="H10" s="12">
        <f>SUM(H6:H9)</f>
        <v>143</v>
      </c>
      <c r="I10" s="11">
        <f>SUM(I6:I9)</f>
        <v>4</v>
      </c>
      <c r="J10" s="8" t="s">
        <v>42</v>
      </c>
      <c r="K10" s="11">
        <v>4</v>
      </c>
      <c r="L10" s="8" t="s">
        <v>42</v>
      </c>
      <c r="M10" s="8" t="s">
        <v>42</v>
      </c>
      <c r="N10" s="8" t="s">
        <v>42</v>
      </c>
      <c r="O10" s="11">
        <f>SUM(O6:O9)</f>
        <v>4</v>
      </c>
      <c r="P10" s="11">
        <f>SUM(P6:P9)</f>
        <v>135</v>
      </c>
      <c r="Q10" s="11">
        <f>SUM(Q6:Q9)</f>
        <v>12</v>
      </c>
      <c r="R10" s="13">
        <f>SUM(R6:R9)</f>
        <v>147</v>
      </c>
    </row>
    <row r="11" spans="1:18">
      <c r="A11" s="20" t="s">
        <v>18</v>
      </c>
      <c r="B11" s="8"/>
      <c r="C11" s="9"/>
      <c r="D11" s="10"/>
      <c r="E11" s="8"/>
      <c r="F11" s="9"/>
      <c r="G11" s="10"/>
      <c r="H11" s="9"/>
      <c r="I11" s="8"/>
      <c r="J11" s="8"/>
      <c r="K11" s="8"/>
      <c r="L11" s="8"/>
      <c r="M11" s="31"/>
      <c r="N11" s="10"/>
      <c r="O11" s="8"/>
      <c r="P11" s="8"/>
      <c r="Q11" s="8"/>
      <c r="R11" s="10"/>
    </row>
    <row r="12" spans="1:18">
      <c r="A12" s="28" t="s">
        <v>19</v>
      </c>
      <c r="B12" s="10">
        <v>1</v>
      </c>
      <c r="C12" s="8">
        <v>1</v>
      </c>
      <c r="D12" s="10">
        <v>2</v>
      </c>
      <c r="E12" s="8" t="s">
        <v>42</v>
      </c>
      <c r="F12" s="8" t="s">
        <v>42</v>
      </c>
      <c r="G12" s="8" t="s">
        <v>42</v>
      </c>
      <c r="H12" s="8">
        <v>2</v>
      </c>
      <c r="I12" s="8" t="s">
        <v>42</v>
      </c>
      <c r="J12" s="8" t="s">
        <v>42</v>
      </c>
      <c r="K12" s="8" t="s">
        <v>42</v>
      </c>
      <c r="L12" s="8" t="s">
        <v>42</v>
      </c>
      <c r="M12" s="8" t="s">
        <v>42</v>
      </c>
      <c r="N12" s="8" t="s">
        <v>42</v>
      </c>
      <c r="O12" s="8" t="s">
        <v>42</v>
      </c>
      <c r="P12" s="8">
        <v>1</v>
      </c>
      <c r="Q12" s="8">
        <v>1</v>
      </c>
      <c r="R12" s="10">
        <v>2</v>
      </c>
    </row>
    <row r="13" spans="1:18">
      <c r="A13" s="28" t="s">
        <v>20</v>
      </c>
      <c r="B13" s="10">
        <v>26</v>
      </c>
      <c r="C13" s="8"/>
      <c r="D13" s="10">
        <v>26</v>
      </c>
      <c r="E13" s="8" t="s">
        <v>42</v>
      </c>
      <c r="F13" s="8" t="s">
        <v>42</v>
      </c>
      <c r="G13" s="8" t="s">
        <v>42</v>
      </c>
      <c r="H13" s="8">
        <v>26</v>
      </c>
      <c r="I13" s="8">
        <v>1</v>
      </c>
      <c r="J13" s="8" t="s">
        <v>42</v>
      </c>
      <c r="K13" s="8">
        <v>1</v>
      </c>
      <c r="L13" s="8" t="s">
        <v>42</v>
      </c>
      <c r="M13" s="8" t="s">
        <v>42</v>
      </c>
      <c r="N13" s="8" t="s">
        <v>42</v>
      </c>
      <c r="O13" s="8">
        <v>1</v>
      </c>
      <c r="P13" s="8">
        <v>27</v>
      </c>
      <c r="Q13" s="8"/>
      <c r="R13" s="10">
        <v>27</v>
      </c>
    </row>
    <row r="14" spans="1:18">
      <c r="A14" s="28" t="s">
        <v>21</v>
      </c>
      <c r="B14" s="10">
        <v>60</v>
      </c>
      <c r="C14" s="8">
        <v>13</v>
      </c>
      <c r="D14" s="10">
        <v>73</v>
      </c>
      <c r="E14" s="8">
        <v>1</v>
      </c>
      <c r="F14" s="9" t="s">
        <v>42</v>
      </c>
      <c r="G14" s="10">
        <v>1</v>
      </c>
      <c r="H14" s="8">
        <v>74</v>
      </c>
      <c r="I14" s="8" t="s">
        <v>42</v>
      </c>
      <c r="J14" s="8" t="s">
        <v>42</v>
      </c>
      <c r="K14" s="8" t="s">
        <v>42</v>
      </c>
      <c r="L14" s="8">
        <v>1</v>
      </c>
      <c r="M14" s="8" t="s">
        <v>42</v>
      </c>
      <c r="N14" s="10">
        <v>1</v>
      </c>
      <c r="O14" s="8">
        <v>1</v>
      </c>
      <c r="P14" s="8">
        <v>62</v>
      </c>
      <c r="Q14" s="8">
        <v>13</v>
      </c>
      <c r="R14" s="10">
        <v>75</v>
      </c>
    </row>
    <row r="15" spans="1:18" s="1" customFormat="1">
      <c r="A15" s="29" t="s">
        <v>12</v>
      </c>
      <c r="B15" s="11">
        <f>SUM(B12:B14)</f>
        <v>87</v>
      </c>
      <c r="C15" s="12">
        <f>SUM(C12:C14)</f>
        <v>14</v>
      </c>
      <c r="D15" s="13">
        <f>SUM(D12:D14)</f>
        <v>101</v>
      </c>
      <c r="E15" s="11">
        <f>SUM(E12:E14)</f>
        <v>1</v>
      </c>
      <c r="F15" s="12" t="s">
        <v>42</v>
      </c>
      <c r="G15" s="13">
        <f>SUM(G12:G14)</f>
        <v>1</v>
      </c>
      <c r="H15" s="11">
        <f>SUM(H12:H14)</f>
        <v>102</v>
      </c>
      <c r="I15" s="11">
        <f>SUM(I12:I14)</f>
        <v>1</v>
      </c>
      <c r="J15" s="8" t="s">
        <v>42</v>
      </c>
      <c r="K15" s="11">
        <f>SUM(K12:K14)</f>
        <v>1</v>
      </c>
      <c r="L15" s="11">
        <f>SUM(L12:L14)</f>
        <v>1</v>
      </c>
      <c r="M15" s="8" t="s">
        <v>42</v>
      </c>
      <c r="N15" s="13">
        <f>SUM(N12:N14)</f>
        <v>1</v>
      </c>
      <c r="O15" s="11">
        <f>SUM(O12:O14)</f>
        <v>2</v>
      </c>
      <c r="P15" s="11">
        <f>SUM(P12:P14)</f>
        <v>90</v>
      </c>
      <c r="Q15" s="11">
        <f>SUM(Q12:Q14)</f>
        <v>14</v>
      </c>
      <c r="R15" s="13">
        <f>SUM(R12:R14)</f>
        <v>104</v>
      </c>
    </row>
    <row r="16" spans="1:18">
      <c r="A16" s="20" t="s">
        <v>22</v>
      </c>
      <c r="B16" s="8"/>
      <c r="C16" s="9"/>
      <c r="D16" s="10"/>
      <c r="E16" s="8"/>
      <c r="F16" s="9"/>
      <c r="G16" s="10"/>
      <c r="H16" s="8"/>
      <c r="I16" s="8"/>
      <c r="J16" s="8"/>
      <c r="K16" s="8"/>
      <c r="L16" s="8"/>
      <c r="M16" s="31"/>
      <c r="N16" s="10"/>
      <c r="O16" s="8"/>
      <c r="P16" s="8"/>
      <c r="Q16" s="8"/>
      <c r="R16" s="10"/>
    </row>
    <row r="17" spans="1:18">
      <c r="A17" s="28" t="s">
        <v>23</v>
      </c>
      <c r="B17" s="8">
        <v>525</v>
      </c>
      <c r="C17" s="9">
        <v>133</v>
      </c>
      <c r="D17" s="10">
        <f t="shared" ref="D17:D22" si="0">SUM(B17:C17)</f>
        <v>658</v>
      </c>
      <c r="E17" s="8" t="s">
        <v>42</v>
      </c>
      <c r="F17" s="8" t="s">
        <v>42</v>
      </c>
      <c r="G17" s="8" t="s">
        <v>42</v>
      </c>
      <c r="H17" s="8">
        <v>658</v>
      </c>
      <c r="I17" s="8">
        <v>7</v>
      </c>
      <c r="J17" s="8" t="s">
        <v>42</v>
      </c>
      <c r="K17" s="8">
        <v>7</v>
      </c>
      <c r="L17" s="8">
        <v>2</v>
      </c>
      <c r="M17" s="31">
        <v>1</v>
      </c>
      <c r="N17" s="10">
        <v>3</v>
      </c>
      <c r="O17" s="8">
        <v>10</v>
      </c>
      <c r="P17" s="8">
        <v>534</v>
      </c>
      <c r="Q17" s="8">
        <v>134</v>
      </c>
      <c r="R17" s="10">
        <v>668</v>
      </c>
    </row>
    <row r="18" spans="1:18">
      <c r="A18" s="28" t="s">
        <v>24</v>
      </c>
      <c r="B18" s="8">
        <v>957</v>
      </c>
      <c r="C18" s="9">
        <v>367</v>
      </c>
      <c r="D18" s="10">
        <f t="shared" si="0"/>
        <v>1324</v>
      </c>
      <c r="E18" s="8">
        <v>2</v>
      </c>
      <c r="F18" s="8" t="s">
        <v>42</v>
      </c>
      <c r="G18" s="10">
        <v>2</v>
      </c>
      <c r="H18" s="8">
        <v>1326</v>
      </c>
      <c r="I18" s="8">
        <v>6</v>
      </c>
      <c r="J18" s="8" t="s">
        <v>42</v>
      </c>
      <c r="K18" s="8">
        <v>6</v>
      </c>
      <c r="L18" s="8">
        <v>10</v>
      </c>
      <c r="M18" s="31">
        <v>3</v>
      </c>
      <c r="N18" s="10">
        <v>13</v>
      </c>
      <c r="O18" s="8">
        <v>19</v>
      </c>
      <c r="P18" s="8">
        <v>975</v>
      </c>
      <c r="Q18" s="8">
        <v>370</v>
      </c>
      <c r="R18" s="10">
        <v>1345</v>
      </c>
    </row>
    <row r="19" spans="1:18">
      <c r="A19" s="28" t="s">
        <v>25</v>
      </c>
      <c r="B19" s="8">
        <v>1438</v>
      </c>
      <c r="C19" s="9">
        <v>773</v>
      </c>
      <c r="D19" s="10">
        <f t="shared" si="0"/>
        <v>2211</v>
      </c>
      <c r="E19" s="8">
        <v>3</v>
      </c>
      <c r="F19" s="8" t="s">
        <v>42</v>
      </c>
      <c r="G19" s="10">
        <v>3</v>
      </c>
      <c r="H19" s="8">
        <v>2214</v>
      </c>
      <c r="I19" s="8">
        <v>7</v>
      </c>
      <c r="J19" s="8">
        <v>1</v>
      </c>
      <c r="K19" s="8">
        <v>8</v>
      </c>
      <c r="L19" s="8">
        <v>45</v>
      </c>
      <c r="M19" s="31">
        <v>18</v>
      </c>
      <c r="N19" s="10">
        <v>63</v>
      </c>
      <c r="O19" s="8">
        <v>71</v>
      </c>
      <c r="P19" s="8">
        <v>1493</v>
      </c>
      <c r="Q19" s="8">
        <v>792</v>
      </c>
      <c r="R19" s="10">
        <v>2285</v>
      </c>
    </row>
    <row r="20" spans="1:18">
      <c r="A20" s="28" t="s">
        <v>26</v>
      </c>
      <c r="B20" s="8">
        <v>3014</v>
      </c>
      <c r="C20" s="9">
        <v>1731</v>
      </c>
      <c r="D20" s="10">
        <f t="shared" si="0"/>
        <v>4745</v>
      </c>
      <c r="E20" s="8">
        <v>1</v>
      </c>
      <c r="F20" s="8" t="s">
        <v>42</v>
      </c>
      <c r="G20" s="10">
        <v>1</v>
      </c>
      <c r="H20" s="8">
        <v>4746</v>
      </c>
      <c r="I20" s="8">
        <v>13</v>
      </c>
      <c r="J20" s="8">
        <v>9</v>
      </c>
      <c r="K20" s="8">
        <v>22</v>
      </c>
      <c r="L20" s="8">
        <v>150</v>
      </c>
      <c r="M20" s="31">
        <v>53</v>
      </c>
      <c r="N20" s="10">
        <v>203</v>
      </c>
      <c r="O20" s="8">
        <v>225</v>
      </c>
      <c r="P20" s="8">
        <v>3178</v>
      </c>
      <c r="Q20" s="8">
        <v>1793</v>
      </c>
      <c r="R20" s="10">
        <v>4971</v>
      </c>
    </row>
    <row r="21" spans="1:18">
      <c r="A21" s="28" t="s">
        <v>27</v>
      </c>
      <c r="B21" s="8">
        <v>3076</v>
      </c>
      <c r="C21" s="9">
        <v>1644</v>
      </c>
      <c r="D21" s="10">
        <f t="shared" si="0"/>
        <v>4720</v>
      </c>
      <c r="E21" s="8">
        <v>1</v>
      </c>
      <c r="F21" s="9">
        <v>3</v>
      </c>
      <c r="G21" s="10">
        <v>4</v>
      </c>
      <c r="H21" s="8">
        <v>4724</v>
      </c>
      <c r="I21" s="8">
        <v>29</v>
      </c>
      <c r="J21" s="8">
        <v>22</v>
      </c>
      <c r="K21" s="8">
        <v>51</v>
      </c>
      <c r="L21" s="8">
        <v>64</v>
      </c>
      <c r="M21" s="31">
        <v>48</v>
      </c>
      <c r="N21" s="10">
        <v>112</v>
      </c>
      <c r="O21" s="8">
        <v>163</v>
      </c>
      <c r="P21" s="8">
        <v>3170</v>
      </c>
      <c r="Q21" s="8">
        <v>1717</v>
      </c>
      <c r="R21" s="10">
        <v>4887</v>
      </c>
    </row>
    <row r="22" spans="1:18" s="1" customFormat="1">
      <c r="A22" s="29" t="s">
        <v>12</v>
      </c>
      <c r="B22" s="11">
        <f>SUM(B17:B21)</f>
        <v>9010</v>
      </c>
      <c r="C22" s="12">
        <f>SUM(C17:C21)</f>
        <v>4648</v>
      </c>
      <c r="D22" s="13">
        <f t="shared" si="0"/>
        <v>13658</v>
      </c>
      <c r="E22" s="11">
        <f>SUM(E18:E21)</f>
        <v>7</v>
      </c>
      <c r="F22" s="12">
        <f>SUM(F18:F21)</f>
        <v>3</v>
      </c>
      <c r="G22" s="13">
        <f>SUM(G18:G21)</f>
        <v>10</v>
      </c>
      <c r="H22" s="11">
        <f>SUM(H17:H21)</f>
        <v>13668</v>
      </c>
      <c r="I22" s="11">
        <f>SUM(I17:I21)</f>
        <v>62</v>
      </c>
      <c r="J22" s="11">
        <f>SUM(J18:J21)</f>
        <v>32</v>
      </c>
      <c r="K22" s="11">
        <f t="shared" ref="K22:R22" si="1">SUM(K17:K21)</f>
        <v>94</v>
      </c>
      <c r="L22" s="11">
        <f t="shared" si="1"/>
        <v>271</v>
      </c>
      <c r="M22" s="32">
        <f t="shared" si="1"/>
        <v>123</v>
      </c>
      <c r="N22" s="13">
        <f t="shared" si="1"/>
        <v>394</v>
      </c>
      <c r="O22" s="11">
        <f t="shared" si="1"/>
        <v>488</v>
      </c>
      <c r="P22" s="11">
        <f t="shared" si="1"/>
        <v>9350</v>
      </c>
      <c r="Q22" s="11">
        <f t="shared" si="1"/>
        <v>4806</v>
      </c>
      <c r="R22" s="13">
        <f t="shared" si="1"/>
        <v>14156</v>
      </c>
    </row>
    <row r="23" spans="1:18">
      <c r="A23" s="20" t="s">
        <v>28</v>
      </c>
      <c r="B23" s="8"/>
      <c r="C23" s="9"/>
      <c r="D23" s="10"/>
      <c r="E23" s="8"/>
      <c r="F23" s="9"/>
      <c r="G23" s="10"/>
      <c r="H23" s="8"/>
      <c r="I23" s="8"/>
      <c r="J23" s="8"/>
      <c r="K23" s="8"/>
      <c r="L23" s="8"/>
      <c r="M23" s="31"/>
      <c r="N23" s="10"/>
      <c r="O23" s="8"/>
      <c r="P23" s="8"/>
      <c r="Q23" s="8"/>
      <c r="R23" s="10"/>
    </row>
    <row r="24" spans="1:18">
      <c r="A24" s="28" t="s">
        <v>29</v>
      </c>
      <c r="B24" s="8">
        <v>1540</v>
      </c>
      <c r="C24" s="9">
        <v>884</v>
      </c>
      <c r="D24" s="10">
        <f>SUM(B24:C24)</f>
        <v>2424</v>
      </c>
      <c r="E24" s="8">
        <v>2</v>
      </c>
      <c r="F24" s="9">
        <v>2</v>
      </c>
      <c r="G24" s="10">
        <f>SUM(E24:F24)</f>
        <v>4</v>
      </c>
      <c r="H24" s="8">
        <v>2428</v>
      </c>
      <c r="I24" s="8">
        <v>124</v>
      </c>
      <c r="J24" s="8">
        <v>110</v>
      </c>
      <c r="K24" s="8">
        <f>SUM(I24:J24)</f>
        <v>234</v>
      </c>
      <c r="L24" s="8">
        <v>5</v>
      </c>
      <c r="M24" s="31">
        <v>3</v>
      </c>
      <c r="N24" s="10">
        <f>SUM(L24:M24)</f>
        <v>8</v>
      </c>
      <c r="O24" s="8">
        <v>242</v>
      </c>
      <c r="P24" s="8">
        <v>1671</v>
      </c>
      <c r="Q24" s="8">
        <v>999</v>
      </c>
      <c r="R24" s="10">
        <f>H24+O24</f>
        <v>2670</v>
      </c>
    </row>
    <row r="25" spans="1:18">
      <c r="A25" s="28" t="s">
        <v>30</v>
      </c>
      <c r="B25" s="8">
        <v>1450</v>
      </c>
      <c r="C25" s="9">
        <v>772</v>
      </c>
      <c r="D25" s="10">
        <f>SUM(B25:C25)</f>
        <v>2222</v>
      </c>
      <c r="E25" s="8" t="s">
        <v>42</v>
      </c>
      <c r="F25" s="8" t="s">
        <v>42</v>
      </c>
      <c r="G25" s="8" t="s">
        <v>42</v>
      </c>
      <c r="H25" s="8">
        <v>2222</v>
      </c>
      <c r="I25" s="8">
        <v>21</v>
      </c>
      <c r="J25" s="8">
        <v>2</v>
      </c>
      <c r="K25" s="8">
        <f>SUM(I25:J25)</f>
        <v>23</v>
      </c>
      <c r="L25" s="8" t="s">
        <v>42</v>
      </c>
      <c r="M25" s="8" t="s">
        <v>42</v>
      </c>
      <c r="N25" s="8" t="s">
        <v>42</v>
      </c>
      <c r="O25" s="8">
        <v>23</v>
      </c>
      <c r="P25" s="8">
        <v>1471</v>
      </c>
      <c r="Q25" s="8">
        <v>774</v>
      </c>
      <c r="R25" s="10">
        <f>H25+O25</f>
        <v>2245</v>
      </c>
    </row>
    <row r="26" spans="1:18">
      <c r="A26" s="28" t="s">
        <v>31</v>
      </c>
      <c r="B26" s="8">
        <v>1074</v>
      </c>
      <c r="C26" s="9">
        <v>695</v>
      </c>
      <c r="D26" s="10">
        <f>SUM(B26:C26)</f>
        <v>1769</v>
      </c>
      <c r="E26" s="8">
        <v>2</v>
      </c>
      <c r="F26" s="9">
        <v>1</v>
      </c>
      <c r="G26" s="10">
        <f>SUM(E26:F26)</f>
        <v>3</v>
      </c>
      <c r="H26" s="8">
        <v>1772</v>
      </c>
      <c r="I26" s="8">
        <v>4</v>
      </c>
      <c r="J26" s="8">
        <v>3</v>
      </c>
      <c r="K26" s="8">
        <f>SUM(I26:J26)</f>
        <v>7</v>
      </c>
      <c r="L26" s="8" t="s">
        <v>42</v>
      </c>
      <c r="M26" s="8" t="s">
        <v>42</v>
      </c>
      <c r="N26" s="8" t="s">
        <v>42</v>
      </c>
      <c r="O26" s="8">
        <v>7</v>
      </c>
      <c r="P26" s="8">
        <v>1080</v>
      </c>
      <c r="Q26" s="8">
        <v>699</v>
      </c>
      <c r="R26" s="10">
        <f>H26+O26</f>
        <v>1779</v>
      </c>
    </row>
    <row r="27" spans="1:18">
      <c r="A27" s="28" t="s">
        <v>32</v>
      </c>
      <c r="B27" s="8">
        <v>1114</v>
      </c>
      <c r="C27" s="9">
        <v>914</v>
      </c>
      <c r="D27" s="10">
        <f>SUM(B27:C27)</f>
        <v>2028</v>
      </c>
      <c r="E27" s="8">
        <v>2</v>
      </c>
      <c r="F27" s="9" t="s">
        <v>42</v>
      </c>
      <c r="G27" s="10">
        <f>SUM(E27:F27)</f>
        <v>2</v>
      </c>
      <c r="H27" s="8">
        <v>2030</v>
      </c>
      <c r="I27" s="8">
        <v>25</v>
      </c>
      <c r="J27" s="8">
        <v>4</v>
      </c>
      <c r="K27" s="8">
        <f>SUM(I27:J27)</f>
        <v>29</v>
      </c>
      <c r="L27" s="8" t="s">
        <v>42</v>
      </c>
      <c r="M27" s="31">
        <v>2</v>
      </c>
      <c r="N27" s="10">
        <f>SUM(L27:M27)</f>
        <v>2</v>
      </c>
      <c r="O27" s="8">
        <v>31</v>
      </c>
      <c r="P27" s="8">
        <v>1141</v>
      </c>
      <c r="Q27" s="8">
        <v>920</v>
      </c>
      <c r="R27" s="10">
        <f>H27+O27</f>
        <v>2061</v>
      </c>
    </row>
    <row r="28" spans="1:18">
      <c r="A28" s="28" t="s">
        <v>33</v>
      </c>
      <c r="B28" s="8">
        <v>525</v>
      </c>
      <c r="C28" s="9">
        <v>624</v>
      </c>
      <c r="D28" s="10">
        <f>SUM(B28:C28)</f>
        <v>1149</v>
      </c>
      <c r="E28" s="8">
        <v>1</v>
      </c>
      <c r="F28" s="9" t="s">
        <v>42</v>
      </c>
      <c r="G28" s="10">
        <f>SUM(E28:F28)</f>
        <v>1</v>
      </c>
      <c r="H28" s="8">
        <v>1150</v>
      </c>
      <c r="I28" s="8">
        <v>152</v>
      </c>
      <c r="J28" s="8">
        <v>54</v>
      </c>
      <c r="K28" s="8">
        <f>SUM(I28:J28)</f>
        <v>206</v>
      </c>
      <c r="L28" s="8">
        <v>1</v>
      </c>
      <c r="M28" s="31"/>
      <c r="N28" s="10">
        <f>SUM(L28:M28)</f>
        <v>1</v>
      </c>
      <c r="O28" s="8">
        <v>207</v>
      </c>
      <c r="P28" s="8">
        <v>679</v>
      </c>
      <c r="Q28" s="8">
        <v>678</v>
      </c>
      <c r="R28" s="10">
        <f>H28+O28</f>
        <v>1357</v>
      </c>
    </row>
    <row r="29" spans="1:18">
      <c r="A29" s="29" t="s">
        <v>12</v>
      </c>
      <c r="B29" s="11">
        <f t="shared" ref="B29:R29" si="2">SUM(B24:B28)</f>
        <v>5703</v>
      </c>
      <c r="C29" s="12">
        <f t="shared" si="2"/>
        <v>3889</v>
      </c>
      <c r="D29" s="13">
        <f t="shared" si="2"/>
        <v>9592</v>
      </c>
      <c r="E29" s="11">
        <f t="shared" si="2"/>
        <v>7</v>
      </c>
      <c r="F29" s="12">
        <f t="shared" si="2"/>
        <v>3</v>
      </c>
      <c r="G29" s="13">
        <f t="shared" si="2"/>
        <v>10</v>
      </c>
      <c r="H29" s="11">
        <f t="shared" si="2"/>
        <v>9602</v>
      </c>
      <c r="I29" s="11">
        <f t="shared" si="2"/>
        <v>326</v>
      </c>
      <c r="J29" s="11">
        <f t="shared" si="2"/>
        <v>173</v>
      </c>
      <c r="K29" s="11">
        <f t="shared" si="2"/>
        <v>499</v>
      </c>
      <c r="L29" s="11">
        <f t="shared" si="2"/>
        <v>6</v>
      </c>
      <c r="M29" s="32">
        <f t="shared" si="2"/>
        <v>5</v>
      </c>
      <c r="N29" s="13">
        <f t="shared" si="2"/>
        <v>11</v>
      </c>
      <c r="O29" s="11">
        <f t="shared" si="2"/>
        <v>510</v>
      </c>
      <c r="P29" s="11">
        <f t="shared" si="2"/>
        <v>6042</v>
      </c>
      <c r="Q29" s="11">
        <f t="shared" si="2"/>
        <v>4070</v>
      </c>
      <c r="R29" s="13">
        <f t="shared" si="2"/>
        <v>10112</v>
      </c>
    </row>
    <row r="30" spans="1:18">
      <c r="A30" s="20" t="s">
        <v>34</v>
      </c>
      <c r="B30" s="8"/>
      <c r="C30" s="9"/>
      <c r="D30" s="10"/>
      <c r="E30" s="8"/>
      <c r="F30" s="9"/>
      <c r="G30" s="10"/>
      <c r="H30" s="8"/>
      <c r="I30" s="8"/>
      <c r="J30" s="8"/>
      <c r="K30" s="8"/>
      <c r="L30" s="8"/>
      <c r="M30" s="31"/>
      <c r="N30" s="10"/>
      <c r="O30" s="8"/>
      <c r="P30" s="8"/>
      <c r="Q30" s="8"/>
      <c r="R30" s="10"/>
    </row>
    <row r="31" spans="1:18">
      <c r="A31" s="28" t="s">
        <v>35</v>
      </c>
      <c r="B31" s="8">
        <v>592</v>
      </c>
      <c r="C31" s="9">
        <v>128</v>
      </c>
      <c r="D31" s="10">
        <f t="shared" ref="D31:D36" si="3">SUM(B31:C31)</f>
        <v>720</v>
      </c>
      <c r="E31" s="8" t="s">
        <v>42</v>
      </c>
      <c r="F31" s="8" t="s">
        <v>42</v>
      </c>
      <c r="G31" s="8" t="s">
        <v>42</v>
      </c>
      <c r="H31" s="8">
        <v>720</v>
      </c>
      <c r="I31" s="8">
        <v>3</v>
      </c>
      <c r="J31" s="8" t="s">
        <v>42</v>
      </c>
      <c r="K31" s="8">
        <f>SUM(I31:J31)</f>
        <v>3</v>
      </c>
      <c r="L31" s="8">
        <v>1</v>
      </c>
      <c r="M31" s="31" t="s">
        <v>42</v>
      </c>
      <c r="N31" s="10">
        <v>1</v>
      </c>
      <c r="O31" s="8">
        <v>4</v>
      </c>
      <c r="P31" s="8">
        <v>596</v>
      </c>
      <c r="Q31" s="8">
        <v>128</v>
      </c>
      <c r="R31" s="10">
        <f>SUM(P31:Q31)</f>
        <v>724</v>
      </c>
    </row>
    <row r="32" spans="1:18">
      <c r="A32" s="28" t="s">
        <v>36</v>
      </c>
      <c r="B32" s="8">
        <v>340</v>
      </c>
      <c r="C32" s="9">
        <v>62</v>
      </c>
      <c r="D32" s="10">
        <f t="shared" si="3"/>
        <v>402</v>
      </c>
      <c r="E32" s="8" t="s">
        <v>42</v>
      </c>
      <c r="F32" s="8" t="s">
        <v>42</v>
      </c>
      <c r="G32" s="8" t="s">
        <v>42</v>
      </c>
      <c r="H32" s="8">
        <v>402</v>
      </c>
      <c r="I32" s="8">
        <v>18</v>
      </c>
      <c r="J32" s="8">
        <v>17</v>
      </c>
      <c r="K32" s="8">
        <f>SUM(I32:J32)</f>
        <v>35</v>
      </c>
      <c r="L32" s="8" t="s">
        <v>42</v>
      </c>
      <c r="M32" s="8" t="s">
        <v>42</v>
      </c>
      <c r="N32" s="8" t="s">
        <v>42</v>
      </c>
      <c r="O32" s="8">
        <v>35</v>
      </c>
      <c r="P32" s="8">
        <v>358</v>
      </c>
      <c r="Q32" s="8">
        <v>79</v>
      </c>
      <c r="R32" s="10">
        <f>SUM(P32:Q32)</f>
        <v>437</v>
      </c>
    </row>
    <row r="33" spans="1:19">
      <c r="A33" s="28" t="s">
        <v>37</v>
      </c>
      <c r="B33" s="8">
        <v>308</v>
      </c>
      <c r="C33" s="9">
        <v>87</v>
      </c>
      <c r="D33" s="10">
        <f t="shared" si="3"/>
        <v>395</v>
      </c>
      <c r="E33" s="8" t="s">
        <v>42</v>
      </c>
      <c r="F33" s="8" t="s">
        <v>42</v>
      </c>
      <c r="G33" s="8" t="s">
        <v>42</v>
      </c>
      <c r="H33" s="8">
        <v>395</v>
      </c>
      <c r="I33" s="8" t="s">
        <v>42</v>
      </c>
      <c r="J33" s="8" t="s">
        <v>42</v>
      </c>
      <c r="K33" s="8" t="s">
        <v>42</v>
      </c>
      <c r="L33" s="8" t="s">
        <v>42</v>
      </c>
      <c r="M33" s="8" t="s">
        <v>42</v>
      </c>
      <c r="N33" s="8" t="s">
        <v>42</v>
      </c>
      <c r="O33" s="8" t="s">
        <v>42</v>
      </c>
      <c r="P33" s="8">
        <v>308</v>
      </c>
      <c r="Q33" s="8">
        <v>87</v>
      </c>
      <c r="R33" s="10">
        <f>SUM(P33:Q33)</f>
        <v>395</v>
      </c>
    </row>
    <row r="34" spans="1:19">
      <c r="A34" s="28" t="s">
        <v>38</v>
      </c>
      <c r="B34" s="8">
        <v>456</v>
      </c>
      <c r="C34" s="9">
        <v>29</v>
      </c>
      <c r="D34" s="10">
        <f t="shared" si="3"/>
        <v>485</v>
      </c>
      <c r="E34" s="8" t="s">
        <v>42</v>
      </c>
      <c r="F34" s="8" t="s">
        <v>42</v>
      </c>
      <c r="G34" s="8" t="s">
        <v>42</v>
      </c>
      <c r="H34" s="8">
        <v>485</v>
      </c>
      <c r="I34" s="8">
        <v>46</v>
      </c>
      <c r="J34" s="8">
        <v>3</v>
      </c>
      <c r="K34" s="8">
        <f>SUM(I34:J34)</f>
        <v>49</v>
      </c>
      <c r="L34" s="8">
        <v>2</v>
      </c>
      <c r="M34" s="31" t="s">
        <v>42</v>
      </c>
      <c r="N34" s="10">
        <v>2</v>
      </c>
      <c r="O34" s="8">
        <v>51</v>
      </c>
      <c r="P34" s="8">
        <v>504</v>
      </c>
      <c r="Q34" s="8">
        <v>32</v>
      </c>
      <c r="R34" s="10">
        <f>SUM(P34:Q34)</f>
        <v>536</v>
      </c>
    </row>
    <row r="35" spans="1:19" s="1" customFormat="1">
      <c r="A35" s="29" t="s">
        <v>12</v>
      </c>
      <c r="B35" s="11">
        <f>SUM(B31:B34)</f>
        <v>1696</v>
      </c>
      <c r="C35" s="12">
        <f>SUM(C31:C34)</f>
        <v>306</v>
      </c>
      <c r="D35" s="13">
        <f t="shared" si="3"/>
        <v>2002</v>
      </c>
      <c r="E35" s="8" t="s">
        <v>42</v>
      </c>
      <c r="F35" s="8" t="s">
        <v>42</v>
      </c>
      <c r="G35" s="8" t="s">
        <v>42</v>
      </c>
      <c r="H35" s="11">
        <f>SUM(H31:H34)</f>
        <v>2002</v>
      </c>
      <c r="I35" s="11">
        <f>SUM(I31:I34)</f>
        <v>67</v>
      </c>
      <c r="J35" s="11">
        <f>SUM(J31:J34)</f>
        <v>20</v>
      </c>
      <c r="K35" s="11">
        <f>SUM(K31:K34)</f>
        <v>87</v>
      </c>
      <c r="L35" s="11">
        <f>SUM(L31:L34)</f>
        <v>3</v>
      </c>
      <c r="M35" s="32" t="s">
        <v>42</v>
      </c>
      <c r="N35" s="13">
        <f>SUM(N31:N34)</f>
        <v>3</v>
      </c>
      <c r="O35" s="11">
        <f>SUM(O31:O34)</f>
        <v>90</v>
      </c>
      <c r="P35" s="11">
        <f>SUM(P31:P34)</f>
        <v>1766</v>
      </c>
      <c r="Q35" s="11">
        <f>SUM(Q31:Q34)</f>
        <v>326</v>
      </c>
      <c r="R35" s="13">
        <f>SUM(R31:R34)</f>
        <v>2092</v>
      </c>
    </row>
    <row r="36" spans="1:19">
      <c r="A36" s="21" t="s">
        <v>7</v>
      </c>
      <c r="B36" s="17">
        <f>B10+B15+B22+B29+B35</f>
        <v>16627</v>
      </c>
      <c r="C36" s="18">
        <f>C10+C15+C22+C29+C35</f>
        <v>8869</v>
      </c>
      <c r="D36" s="19">
        <f t="shared" si="3"/>
        <v>25496</v>
      </c>
      <c r="E36" s="17">
        <f>E15+E22+E29</f>
        <v>15</v>
      </c>
      <c r="F36" s="18">
        <f>F22+F29</f>
        <v>6</v>
      </c>
      <c r="G36" s="19">
        <f>G15+G22+G29</f>
        <v>21</v>
      </c>
      <c r="H36" s="17">
        <f>H10+H15+H22+H29+H35</f>
        <v>25517</v>
      </c>
      <c r="I36" s="22">
        <f>I10+I15+I22+I29+I35</f>
        <v>460</v>
      </c>
      <c r="J36" s="17">
        <f>J22+J29+J35</f>
        <v>225</v>
      </c>
      <c r="K36" s="17">
        <f t="shared" ref="J36:L36" si="4">K10+K15+K22+K29+K35</f>
        <v>685</v>
      </c>
      <c r="L36" s="17">
        <f>L15+L22+L29+L35</f>
        <v>281</v>
      </c>
      <c r="M36" s="17">
        <f>M22+M29</f>
        <v>128</v>
      </c>
      <c r="N36" s="17">
        <f>N15+N22+N29+N35</f>
        <v>409</v>
      </c>
      <c r="O36" s="17">
        <f t="shared" ref="N36:O36" si="5">O10+O15+O22+O29+O35</f>
        <v>1094</v>
      </c>
      <c r="P36" s="17">
        <f t="shared" ref="P36" si="6">P10+P15+P22+P29+P35</f>
        <v>17383</v>
      </c>
      <c r="Q36" s="17">
        <f t="shared" ref="Q36:R36" si="7">Q10+Q15+Q22+Q29+Q35</f>
        <v>9228</v>
      </c>
      <c r="R36" s="17">
        <f t="shared" si="7"/>
        <v>26611</v>
      </c>
      <c r="S36" s="23"/>
    </row>
    <row r="37" spans="1:19" ht="15.75">
      <c r="A37" s="2" t="s">
        <v>39</v>
      </c>
    </row>
    <row r="38" spans="1:19">
      <c r="A38" s="2" t="s">
        <v>41</v>
      </c>
    </row>
    <row r="40" spans="1:19">
      <c r="A40" s="24"/>
    </row>
  </sheetData>
  <mergeCells count="12">
    <mergeCell ref="A2:A4"/>
    <mergeCell ref="B2:G2"/>
    <mergeCell ref="H2:H4"/>
    <mergeCell ref="I2:N2"/>
    <mergeCell ref="O2:O4"/>
    <mergeCell ref="Q2:Q4"/>
    <mergeCell ref="R2:R4"/>
    <mergeCell ref="B3:D3"/>
    <mergeCell ref="E3:G3"/>
    <mergeCell ref="I3:K3"/>
    <mergeCell ref="L3:N3"/>
    <mergeCell ref="P2:P4"/>
  </mergeCells>
  <pageMargins left="0.77" right="0.6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2016-10-17T09:17:37Z</cp:lastPrinted>
  <dcterms:created xsi:type="dcterms:W3CDTF">2014-08-11T14:26:17Z</dcterms:created>
  <dcterms:modified xsi:type="dcterms:W3CDTF">2016-10-17T09:35:26Z</dcterms:modified>
</cp:coreProperties>
</file>